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25-05-2018\"/>
    </mc:Choice>
  </mc:AlternateContent>
  <bookViews>
    <workbookView xWindow="0" yWindow="0" windowWidth="7050" windowHeight="4965"/>
  </bookViews>
  <sheets>
    <sheet name="Informe evaluacion propuestas" sheetId="2" r:id="rId1"/>
  </sheets>
  <definedNames>
    <definedName name="_xlnm.Print_Area" localSheetId="0">'Informe evaluacion propuestas'!$A$1:$K$36</definedName>
  </definedNames>
  <calcPr calcId="162913"/>
</workbook>
</file>

<file path=xl/calcChain.xml><?xml version="1.0" encoding="utf-8"?>
<calcChain xmlns="http://schemas.openxmlformats.org/spreadsheetml/2006/main">
  <c r="S22" i="2" l="1"/>
  <c r="S23" i="2"/>
  <c r="S26" i="2"/>
  <c r="S27" i="2"/>
  <c r="S28" i="2"/>
  <c r="S29" i="2"/>
  <c r="S30" i="2"/>
  <c r="S31" i="2"/>
  <c r="S32" i="2"/>
  <c r="S33" i="2"/>
  <c r="S34" i="2"/>
  <c r="S35" i="2"/>
  <c r="S36" i="2"/>
  <c r="S37" i="2"/>
  <c r="S21" i="2"/>
  <c r="S20" i="2"/>
  <c r="S19" i="2"/>
  <c r="S17" i="2"/>
  <c r="S16" i="2"/>
  <c r="S18" i="2"/>
  <c r="S15" i="2"/>
  <c r="S40" i="2" s="1"/>
  <c r="S43" i="2" s="1"/>
  <c r="N52" i="2" l="1"/>
  <c r="N51" i="2"/>
  <c r="N50" i="2"/>
  <c r="N49" i="2"/>
  <c r="N48" i="2"/>
  <c r="N47" i="2"/>
  <c r="N46" i="2"/>
  <c r="N45" i="2"/>
  <c r="N44" i="2"/>
  <c r="N43" i="2"/>
  <c r="N42" i="2"/>
  <c r="N41" i="2"/>
  <c r="N40" i="2"/>
  <c r="N39" i="2"/>
  <c r="N38" i="2"/>
  <c r="N37" i="2"/>
  <c r="N25" i="2"/>
  <c r="N26" i="2"/>
  <c r="N27" i="2"/>
  <c r="N28" i="2"/>
  <c r="N29" i="2"/>
  <c r="N30" i="2"/>
  <c r="N31" i="2"/>
  <c r="N32" i="2"/>
  <c r="N33" i="2"/>
  <c r="N34" i="2"/>
  <c r="N35" i="2"/>
  <c r="N36" i="2"/>
  <c r="N22" i="2"/>
  <c r="N23" i="2"/>
  <c r="N21" i="2" l="1"/>
  <c r="N20" i="2"/>
  <c r="N18" i="2"/>
  <c r="N17" i="2"/>
  <c r="N16" i="2"/>
  <c r="N54" i="2" s="1"/>
  <c r="N56" i="2" s="1"/>
</calcChain>
</file>

<file path=xl/sharedStrings.xml><?xml version="1.0" encoding="utf-8"?>
<sst xmlns="http://schemas.openxmlformats.org/spreadsheetml/2006/main" count="61" uniqueCount="49">
  <si>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</si>
  <si>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</si>
  <si>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</si>
  <si>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</si>
  <si>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</si>
  <si>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</si>
  <si>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</si>
  <si>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</si>
  <si>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</si>
  <si>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</si>
  <si>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</si>
  <si>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</si>
  <si>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</si>
  <si>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</si>
  <si>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</si>
  <si>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</si>
  <si>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</si>
  <si>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</si>
  <si>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t>(Nombre OFERENTE 3)</t>
  </si>
  <si>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</si>
  <si>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</si>
  <si>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</si>
  <si>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</si>
  <si>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</si>
  <si>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</si>
  <si>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</si>
  <si>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</si>
  <si>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</si>
  <si>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</si>
  <si>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</si>
  <si>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</si>
  <si>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</si>
  <si>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t>(  100    ) puntos</t>
  </si>
  <si>
    <t>10 años de experiencia</t>
  </si>
  <si>
    <t>Responsable Invitación: Carlos Arturo Londoño Giraldo</t>
  </si>
  <si>
    <t>Evaluador:Carlos Arturo Londoño Giraldo</t>
  </si>
  <si>
    <t>(   60  )  puntos a la oferta que presente el menor precio en pesos, y a las demás se le asignarán (-10) puntos  en posición descendente según cada oferta</t>
  </si>
  <si>
    <t>Oferta Económica:</t>
  </si>
  <si>
    <t>Tiempo de entrega:</t>
  </si>
  <si>
    <t>(   40   ) puntos a la oferta que presente el menor tiempo de entrega del producto, y a las demás se le asignarán              (-10) puntos  en posición descendente según cada oferta</t>
  </si>
  <si>
    <r>
      <rPr>
        <b/>
        <sz val="10"/>
        <rFont val="Arial"/>
        <family val="2"/>
      </rPr>
      <t xml:space="preserve">Vr. Disponibilidad Presupuestal ($)/ Monto estimado de la contratación ($): </t>
    </r>
    <r>
      <rPr>
        <sz val="10"/>
        <rFont val="Arial"/>
        <family val="2"/>
      </rPr>
      <t xml:space="preserve"> 
El valor de la oferta presentada no podrá superar el valor de la disponibilidad presupuestal o el monto estimado de la contratación definido por la Universidad para la invitación.</t>
    </r>
  </si>
  <si>
    <t>M-1904</t>
  </si>
  <si>
    <t>SUME ENERGYC SAS</t>
  </si>
  <si>
    <t>RECHAZO</t>
  </si>
  <si>
    <t>SUMINISTROS CLINICOS ISLA SAS</t>
  </si>
  <si>
    <r>
      <rPr>
        <b/>
        <sz val="10"/>
        <rFont val="Arial"/>
        <family val="2"/>
      </rPr>
      <t xml:space="preserve">CONCLUSIÓN: </t>
    </r>
    <r>
      <rPr>
        <sz val="10"/>
        <rFont val="Arial"/>
        <family val="2"/>
      </rPr>
      <t>La oferta más favorable para la Universidad es la de :SUME ENERGYC SAS, con NIT 900,956,723-4. teniendo en cuenta que cumplió a satisfacción con todos los criterios establecidos en la presente invitación, y obtuvo el mayor puntaje.</t>
    </r>
  </si>
  <si>
    <t>Fecha de elaboración: 23 días del mes de Mayo de 2018</t>
  </si>
  <si>
    <t>1. El  15 de Mayo de 2018,  se  publicó en la página web de contratación de la Universidad Nacional de Colombia, la invitación a presentar oferta con consecutivo M-1904
2. La fecha de cierre de la invitación estuvo prevista para el 17 Mayo de 2018. Hora: 5:00 p.m.
3. A la fecha de cierre, presentaron propuestas los siguientes proponentes:SUME ENERGYC SAS, con NIT 900,956,723-4, y SUMINISTROS CLINICOS ISLA SAS con NIT 830,508,200</t>
  </si>
  <si>
    <t xml:space="preserve">RECHAZO: NO CUMPLE  EN SU TOTALIDAD CON LAS OBLIGACIONES TÉCNICAS DEL BIEN REQUERIDO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</si>
</sst>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99">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14" fontId="2" fillId="2" borderId="0" xfId="0" applyNumberFormat="1" applyFont="1" applyFill="1" applyAlignment="1">
      <alignment horizontal="center" vertical="center"/>
    </xf>
    <xf numFmtId="14" fontId="2" fillId="2" borderId="0" xfId="0" applyNumberFormat="1" applyFont="1" applyFill="1" applyAlignment="1">
      <alignment vertical="center"/>
    </xf>
    <xf numFmtId="14" fontId="2" fillId="2" borderId="0" xfId="0" applyNumberFormat="1" applyFont="1" applyFill="1" applyBorder="1" applyAlignment="1">
      <alignment horizontal="center" vertical="center"/>
    </xf>
    <xf numFmtId="14" fontId="2" fillId="2" borderId="0" xfId="0" applyNumberFormat="1" applyFont="1" applyFill="1" applyBorder="1" applyAlignment="1">
      <alignment vertical="center"/>
    </xf>
    <xf numFmtId="14" fontId="4" fillId="2" borderId="0" xfId="0" applyNumberFormat="1" applyFont="1" applyFill="1" applyBorder="1" applyAlignment="1">
      <alignment vertical="center"/>
    </xf>
    <xf numFmtId="14" fontId="4" fillId="2" borderId="0" xfId="0" applyNumberFormat="1" applyFont="1" applyFill="1" applyAlignment="1">
      <alignment horizontal="center" vertical="center" wrapText="1"/>
    </xf>
    <xf numFmtId="0" fontId="1" fillId="2" borderId="8"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9" xfId="0" applyFont="1" applyFill="1" applyBorder="1" applyAlignment="1">
      <alignment horizontal="justify" vertical="center"/>
    </xf>
    <xf numFmtId="0" fontId="2" fillId="2" borderId="0"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0" xfId="0" applyFont="1" applyFill="1" applyBorder="1" applyAlignment="1">
      <alignment horizontal="center" vertical="center"/>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3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7" fillId="2" borderId="31"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1" fillId="2" borderId="10" xfId="0" applyFont="1" applyFill="1" applyBorder="1" applyAlignment="1">
      <alignment horizontal="left" vertical="center"/>
    </xf>
    <xf numFmtId="0" fontId="1" fillId="2" borderId="1" xfId="0" applyFont="1" applyFill="1" applyBorder="1" applyAlignment="1">
      <alignment horizontal="left" vertical="center"/>
    </xf>
    <xf numFmtId="0" fontId="1" fillId="2" borderId="11" xfId="0" applyFont="1" applyFill="1" applyBorder="1" applyAlignment="1">
      <alignment horizontal="left" vertical="center"/>
    </xf>
    <xf numFmtId="0" fontId="2" fillId="2" borderId="2" xfId="0" applyFont="1" applyFill="1" applyBorder="1" applyAlignment="1">
      <alignment horizontal="justify" vertical="center" wrapText="1"/>
    </xf>
    <xf numFmtId="0" fontId="2" fillId="2" borderId="2" xfId="0" applyFont="1" applyFill="1" applyBorder="1" applyAlignment="1">
      <alignment horizontal="justify" vertical="center"/>
    </xf>
    <xf numFmtId="0" fontId="2" fillId="2" borderId="3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5" xfId="0" applyFont="1" applyFill="1" applyBorder="1" applyAlignment="1">
      <alignment horizontal="justify" vertical="center" wrapText="1"/>
    </xf>
    <xf numFmtId="0" fontId="2" fillId="2" borderId="16"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2"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6"/>
  <sheetViews>
    <sheetView tabSelected="1" view="pageBreakPreview" zoomScale="85" zoomScaleNormal="70" zoomScaleSheetLayoutView="85" workbookViewId="0">
      <selection activeCell="J17" sqref="J17"/>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13" style="1" customWidth="1"/>
    <col min="9" max="9" width="25.28515625" style="1" customWidth="1"/>
    <col min="10" max="10" width="26.28515625" style="1" customWidth="1"/>
    <col min="11" max="11" width="25.85546875" style="1" customWidth="1"/>
    <col min="12" max="19" width="0" style="1" hidden="1" customWidth="1"/>
    <col min="20" max="16384" width="11.42578125" style="1"/>
  </cols>
  <sheetData>
    <row r="1" spans="1:19" ht="12.75" customHeight="1" x14ac:dyDescent="0.2">
      <c r="A1" s="52"/>
      <c r="B1" s="53"/>
      <c r="C1" s="54"/>
      <c r="D1" s="84" t="s">
        <v>0</v>
      </c>
      <c r="E1" s="85"/>
      <c r="F1" s="85"/>
      <c r="G1" s="85"/>
      <c r="H1" s="85"/>
      <c r="I1" s="86"/>
      <c r="J1" s="69" t="s">
        <v>20</v>
      </c>
      <c r="K1" s="70"/>
    </row>
    <row r="2" spans="1:19" x14ac:dyDescent="0.2">
      <c r="A2" s="55"/>
      <c r="B2" s="56"/>
      <c r="C2" s="57"/>
      <c r="D2" s="50"/>
      <c r="E2" s="51"/>
      <c r="F2" s="51"/>
      <c r="G2" s="51"/>
      <c r="H2" s="51"/>
      <c r="I2" s="80"/>
      <c r="J2" s="71"/>
      <c r="K2" s="72"/>
    </row>
    <row r="3" spans="1:19" x14ac:dyDescent="0.2">
      <c r="A3" s="55"/>
      <c r="B3" s="56"/>
      <c r="C3" s="57"/>
      <c r="D3" s="87"/>
      <c r="E3" s="88"/>
      <c r="F3" s="88"/>
      <c r="G3" s="88"/>
      <c r="H3" s="88"/>
      <c r="I3" s="89"/>
      <c r="J3" s="73" t="s">
        <v>21</v>
      </c>
      <c r="K3" s="74"/>
    </row>
    <row r="4" spans="1:19" x14ac:dyDescent="0.2">
      <c r="A4" s="55"/>
      <c r="B4" s="56"/>
      <c r="C4" s="57"/>
      <c r="D4" s="77" t="s">
        <v>22</v>
      </c>
      <c r="E4" s="78"/>
      <c r="F4" s="78"/>
      <c r="G4" s="78"/>
      <c r="H4" s="78"/>
      <c r="I4" s="79"/>
      <c r="J4" s="73"/>
      <c r="K4" s="74"/>
    </row>
    <row r="5" spans="1:19" ht="12.75" customHeight="1" x14ac:dyDescent="0.2">
      <c r="A5" s="55"/>
      <c r="B5" s="56"/>
      <c r="C5" s="57"/>
      <c r="D5" s="50"/>
      <c r="E5" s="51"/>
      <c r="F5" s="51"/>
      <c r="G5" s="51"/>
      <c r="H5" s="51"/>
      <c r="I5" s="80"/>
      <c r="J5" s="71" t="s">
        <v>23</v>
      </c>
      <c r="K5" s="72"/>
    </row>
    <row r="6" spans="1:19" ht="13.5" thickBot="1" x14ac:dyDescent="0.25">
      <c r="A6" s="58"/>
      <c r="B6" s="59"/>
      <c r="C6" s="60"/>
      <c r="D6" s="81"/>
      <c r="E6" s="82"/>
      <c r="F6" s="82"/>
      <c r="G6" s="82"/>
      <c r="H6" s="82"/>
      <c r="I6" s="83"/>
      <c r="J6" s="75"/>
      <c r="K6" s="76"/>
    </row>
    <row r="7" spans="1:19" ht="6" customHeight="1" x14ac:dyDescent="0.2">
      <c r="A7" s="61"/>
      <c r="B7" s="62"/>
      <c r="C7" s="62"/>
      <c r="D7" s="62"/>
      <c r="E7" s="62"/>
      <c r="F7" s="62"/>
      <c r="G7" s="62"/>
      <c r="H7" s="62"/>
      <c r="I7" s="62"/>
      <c r="J7" s="62"/>
      <c r="K7" s="63"/>
    </row>
    <row r="8" spans="1:19" ht="24.75" customHeight="1" x14ac:dyDescent="0.2">
      <c r="A8" s="32" t="s">
        <v>13</v>
      </c>
      <c r="B8" s="33"/>
      <c r="C8" s="33"/>
      <c r="D8" s="34" t="s">
        <v>41</v>
      </c>
      <c r="E8" s="34"/>
      <c r="F8" s="34"/>
      <c r="G8" s="34"/>
      <c r="H8" s="34"/>
      <c r="I8" s="11" t="s">
        <v>12</v>
      </c>
      <c r="J8" s="34">
        <v>2018</v>
      </c>
      <c r="K8" s="35"/>
    </row>
    <row r="9" spans="1:19" ht="6.75" customHeight="1" x14ac:dyDescent="0.2">
      <c r="A9" s="64"/>
      <c r="B9" s="65"/>
      <c r="C9" s="65"/>
      <c r="D9" s="65"/>
      <c r="E9" s="65"/>
      <c r="F9" s="65"/>
      <c r="G9" s="65"/>
      <c r="H9" s="65"/>
      <c r="I9" s="65"/>
      <c r="J9" s="65"/>
      <c r="K9" s="66"/>
    </row>
    <row r="10" spans="1:19" x14ac:dyDescent="0.2">
      <c r="A10" s="29" t="s">
        <v>1</v>
      </c>
      <c r="B10" s="30"/>
      <c r="C10" s="30"/>
      <c r="D10" s="30"/>
      <c r="E10" s="30"/>
      <c r="F10" s="30"/>
      <c r="G10" s="30"/>
      <c r="H10" s="30"/>
      <c r="I10" s="30"/>
      <c r="J10" s="30"/>
      <c r="K10" s="31"/>
    </row>
    <row r="11" spans="1:19" ht="6.75" customHeight="1" x14ac:dyDescent="0.2">
      <c r="A11" s="67"/>
      <c r="B11" s="25"/>
      <c r="C11" s="25"/>
      <c r="D11" s="25"/>
      <c r="E11" s="25"/>
      <c r="F11" s="25"/>
      <c r="G11" s="25"/>
      <c r="H11" s="25"/>
      <c r="I11" s="25"/>
      <c r="J11" s="25"/>
      <c r="K11" s="68"/>
    </row>
    <row r="12" spans="1:19" ht="15.75" customHeight="1" x14ac:dyDescent="0.2">
      <c r="A12" s="29" t="s">
        <v>2</v>
      </c>
      <c r="B12" s="30"/>
      <c r="C12" s="30" t="s">
        <v>3</v>
      </c>
      <c r="D12" s="30"/>
      <c r="E12" s="30"/>
      <c r="F12" s="36" t="s">
        <v>4</v>
      </c>
      <c r="G12" s="36"/>
      <c r="H12" s="36"/>
      <c r="I12" s="36" t="s">
        <v>15</v>
      </c>
      <c r="J12" s="36"/>
      <c r="K12" s="37"/>
    </row>
    <row r="13" spans="1:19" ht="14.25" customHeight="1" x14ac:dyDescent="0.2">
      <c r="A13" s="29"/>
      <c r="B13" s="30"/>
      <c r="C13" s="30"/>
      <c r="D13" s="30"/>
      <c r="E13" s="30"/>
      <c r="F13" s="36"/>
      <c r="G13" s="36"/>
      <c r="H13" s="36"/>
      <c r="I13" s="30" t="s">
        <v>42</v>
      </c>
      <c r="J13" s="30" t="s">
        <v>44</v>
      </c>
      <c r="K13" s="31" t="s">
        <v>18</v>
      </c>
    </row>
    <row r="14" spans="1:19" ht="17.25" customHeight="1" x14ac:dyDescent="0.2">
      <c r="A14" s="29"/>
      <c r="B14" s="30"/>
      <c r="C14" s="30"/>
      <c r="D14" s="30"/>
      <c r="E14" s="30"/>
      <c r="F14" s="36"/>
      <c r="G14" s="36"/>
      <c r="H14" s="36"/>
      <c r="I14" s="30"/>
      <c r="J14" s="30"/>
      <c r="K14" s="31"/>
    </row>
    <row r="15" spans="1:19" s="2" customFormat="1" ht="45" customHeight="1" x14ac:dyDescent="0.2">
      <c r="A15" s="43" t="s">
        <v>5</v>
      </c>
      <c r="B15" s="44"/>
      <c r="C15" s="41" t="s">
        <v>24</v>
      </c>
      <c r="D15" s="41"/>
      <c r="E15" s="41"/>
      <c r="F15" s="44" t="s">
        <v>16</v>
      </c>
      <c r="G15" s="56"/>
      <c r="H15" s="56"/>
      <c r="I15" s="3" t="s">
        <v>31</v>
      </c>
      <c r="J15" s="3" t="s">
        <v>31</v>
      </c>
      <c r="K15" s="4"/>
      <c r="P15" s="14">
        <v>41332</v>
      </c>
      <c r="Q15" s="14">
        <v>41363</v>
      </c>
      <c r="S15" s="2">
        <f>Q15-P15+1</f>
        <v>32</v>
      </c>
    </row>
    <row r="16" spans="1:19" s="2" customFormat="1" ht="50.25" customHeight="1" x14ac:dyDescent="0.2">
      <c r="A16" s="43"/>
      <c r="B16" s="44"/>
      <c r="C16" s="41" t="s">
        <v>25</v>
      </c>
      <c r="D16" s="41"/>
      <c r="E16" s="41"/>
      <c r="F16" s="44" t="s">
        <v>16</v>
      </c>
      <c r="G16" s="56"/>
      <c r="H16" s="56"/>
      <c r="I16" s="3" t="s">
        <v>31</v>
      </c>
      <c r="J16" s="3" t="s">
        <v>31</v>
      </c>
      <c r="K16" s="4"/>
      <c r="L16" s="14">
        <v>42549</v>
      </c>
      <c r="M16" s="14">
        <v>42788</v>
      </c>
      <c r="N16" s="2">
        <f>M16-L16+1</f>
        <v>240</v>
      </c>
      <c r="P16" s="14">
        <v>41369</v>
      </c>
      <c r="Q16" s="14">
        <v>41423</v>
      </c>
      <c r="S16" s="2">
        <f>Q16-P16+1</f>
        <v>55</v>
      </c>
    </row>
    <row r="17" spans="1:19" s="2" customFormat="1" ht="64.5" customHeight="1" x14ac:dyDescent="0.2">
      <c r="A17" s="43"/>
      <c r="B17" s="44"/>
      <c r="C17" s="41" t="s">
        <v>29</v>
      </c>
      <c r="D17" s="41"/>
      <c r="E17" s="41"/>
      <c r="F17" s="44" t="s">
        <v>16</v>
      </c>
      <c r="G17" s="56"/>
      <c r="H17" s="56"/>
      <c r="I17" s="3" t="s">
        <v>31</v>
      </c>
      <c r="J17" s="3" t="s">
        <v>48</v>
      </c>
      <c r="K17" s="4"/>
      <c r="L17" s="14">
        <v>42458</v>
      </c>
      <c r="M17" s="14">
        <v>42485</v>
      </c>
      <c r="N17" s="2">
        <f>M17-L17+1</f>
        <v>28</v>
      </c>
      <c r="P17" s="14">
        <v>41430</v>
      </c>
      <c r="Q17" s="14">
        <v>41486</v>
      </c>
      <c r="S17" s="2">
        <f>Q17-P17+1</f>
        <v>57</v>
      </c>
    </row>
    <row r="18" spans="1:19" s="2" customFormat="1" ht="81.75" customHeight="1" x14ac:dyDescent="0.2">
      <c r="A18" s="43"/>
      <c r="B18" s="44"/>
      <c r="C18" s="41" t="s">
        <v>40</v>
      </c>
      <c r="D18" s="41"/>
      <c r="E18" s="41"/>
      <c r="F18" s="44" t="s">
        <v>16</v>
      </c>
      <c r="G18" s="56"/>
      <c r="H18" s="56"/>
      <c r="I18" s="3" t="s">
        <v>31</v>
      </c>
      <c r="J18" s="3" t="s">
        <v>31</v>
      </c>
      <c r="K18" s="4"/>
      <c r="L18" s="14">
        <v>42419</v>
      </c>
      <c r="M18" s="14">
        <v>42748</v>
      </c>
      <c r="N18" s="2">
        <f>M18-L18+1</f>
        <v>330</v>
      </c>
      <c r="P18" s="14">
        <v>41495</v>
      </c>
      <c r="Q18" s="14">
        <v>41549</v>
      </c>
      <c r="S18" s="2">
        <f t="shared" ref="S18:S37" si="0">Q18-P18+1</f>
        <v>55</v>
      </c>
    </row>
    <row r="19" spans="1:19" s="5" customFormat="1" ht="17.25" customHeight="1" x14ac:dyDescent="0.2">
      <c r="A19" s="43" t="s">
        <v>9</v>
      </c>
      <c r="B19" s="44"/>
      <c r="C19" s="44"/>
      <c r="D19" s="44"/>
      <c r="E19" s="44"/>
      <c r="F19" s="44" t="s">
        <v>10</v>
      </c>
      <c r="G19" s="44"/>
      <c r="H19" s="44"/>
      <c r="I19" s="10" t="s">
        <v>31</v>
      </c>
      <c r="J19" s="10" t="s">
        <v>43</v>
      </c>
      <c r="K19" s="12"/>
      <c r="N19" s="2"/>
      <c r="P19" s="19">
        <v>41549</v>
      </c>
      <c r="Q19" s="19">
        <v>41636</v>
      </c>
      <c r="S19" s="5">
        <f t="shared" si="0"/>
        <v>88</v>
      </c>
    </row>
    <row r="20" spans="1:19" ht="137.25" customHeight="1" x14ac:dyDescent="0.2">
      <c r="A20" s="29" t="s">
        <v>26</v>
      </c>
      <c r="B20" s="30"/>
      <c r="C20" s="42" t="s">
        <v>37</v>
      </c>
      <c r="D20" s="42"/>
      <c r="E20" s="42"/>
      <c r="F20" s="42" t="s">
        <v>36</v>
      </c>
      <c r="G20" s="42"/>
      <c r="H20" s="42"/>
      <c r="I20" s="13">
        <v>60</v>
      </c>
      <c r="J20" s="6"/>
      <c r="K20" s="7"/>
      <c r="L20" s="15">
        <v>41455</v>
      </c>
      <c r="M20" s="15">
        <v>41485</v>
      </c>
      <c r="N20" s="2">
        <f t="shared" ref="N20:N52" si="1">M20-L20+1</f>
        <v>31</v>
      </c>
      <c r="P20" s="15">
        <v>42514</v>
      </c>
      <c r="Q20" s="15">
        <v>42518</v>
      </c>
      <c r="S20" s="1">
        <f t="shared" si="0"/>
        <v>5</v>
      </c>
    </row>
    <row r="21" spans="1:19" ht="140.25" customHeight="1" x14ac:dyDescent="0.2">
      <c r="A21" s="29"/>
      <c r="B21" s="30"/>
      <c r="C21" s="41" t="s">
        <v>38</v>
      </c>
      <c r="D21" s="41"/>
      <c r="E21" s="41"/>
      <c r="F21" s="42" t="s">
        <v>39</v>
      </c>
      <c r="G21" s="42"/>
      <c r="H21" s="42"/>
      <c r="I21" s="13">
        <v>40</v>
      </c>
      <c r="J21" s="6"/>
      <c r="K21" s="7"/>
      <c r="L21" s="15">
        <v>41144</v>
      </c>
      <c r="M21" s="15">
        <v>41152</v>
      </c>
      <c r="N21" s="1">
        <f t="shared" si="1"/>
        <v>9</v>
      </c>
      <c r="P21" s="15">
        <v>41421</v>
      </c>
      <c r="Q21" s="15">
        <v>41584</v>
      </c>
      <c r="S21" s="1">
        <f t="shared" si="0"/>
        <v>164</v>
      </c>
    </row>
    <row r="22" spans="1:19" ht="46.5" hidden="1" customHeight="1" x14ac:dyDescent="0.2">
      <c r="A22" s="29"/>
      <c r="B22" s="30"/>
      <c r="C22" s="42"/>
      <c r="D22" s="42"/>
      <c r="E22" s="42"/>
      <c r="F22" s="42"/>
      <c r="G22" s="42"/>
      <c r="H22" s="42"/>
      <c r="I22" s="6"/>
      <c r="J22" s="6"/>
      <c r="K22" s="7"/>
      <c r="L22" s="15">
        <v>41173</v>
      </c>
      <c r="M22" s="15">
        <v>41182</v>
      </c>
      <c r="N22" s="1">
        <f t="shared" si="1"/>
        <v>10</v>
      </c>
      <c r="S22" s="1">
        <f t="shared" si="0"/>
        <v>1</v>
      </c>
    </row>
    <row r="23" spans="1:19" ht="18.75" customHeight="1" x14ac:dyDescent="0.2">
      <c r="A23" s="43" t="s">
        <v>6</v>
      </c>
      <c r="B23" s="44"/>
      <c r="C23" s="44"/>
      <c r="D23" s="44"/>
      <c r="E23" s="44"/>
      <c r="F23" s="44" t="s">
        <v>7</v>
      </c>
      <c r="G23" s="44"/>
      <c r="H23" s="44"/>
      <c r="I23" s="3" t="s">
        <v>32</v>
      </c>
      <c r="J23" s="3" t="s">
        <v>8</v>
      </c>
      <c r="K23" s="4" t="s">
        <v>8</v>
      </c>
      <c r="L23" s="15">
        <v>41201</v>
      </c>
      <c r="M23" s="15">
        <v>41243</v>
      </c>
      <c r="N23" s="1">
        <f t="shared" si="1"/>
        <v>43</v>
      </c>
      <c r="P23" s="15">
        <v>41614</v>
      </c>
      <c r="Q23" s="15">
        <v>41668</v>
      </c>
      <c r="S23" s="1">
        <f t="shared" si="0"/>
        <v>55</v>
      </c>
    </row>
    <row r="24" spans="1:19" ht="6.75" customHeight="1" x14ac:dyDescent="0.2">
      <c r="A24" s="29"/>
      <c r="B24" s="30"/>
      <c r="C24" s="30"/>
      <c r="D24" s="30"/>
      <c r="E24" s="30"/>
      <c r="F24" s="30"/>
      <c r="G24" s="30"/>
      <c r="H24" s="30"/>
      <c r="I24" s="30"/>
      <c r="J24" s="30"/>
      <c r="K24" s="31"/>
    </row>
    <row r="25" spans="1:19" ht="23.25" customHeight="1" x14ac:dyDescent="0.2">
      <c r="A25" s="90" t="s">
        <v>27</v>
      </c>
      <c r="B25" s="91"/>
      <c r="C25" s="91"/>
      <c r="D25" s="91"/>
      <c r="E25" s="91"/>
      <c r="F25" s="91"/>
      <c r="G25" s="91"/>
      <c r="H25" s="91"/>
      <c r="I25" s="91"/>
      <c r="J25" s="91"/>
      <c r="K25" s="92"/>
      <c r="L25" s="15">
        <v>41248</v>
      </c>
      <c r="M25" s="15">
        <v>41302</v>
      </c>
      <c r="N25" s="1">
        <f t="shared" si="1"/>
        <v>55</v>
      </c>
    </row>
    <row r="26" spans="1:19" ht="44.25" customHeight="1" x14ac:dyDescent="0.2">
      <c r="A26" s="96" t="s">
        <v>47</v>
      </c>
      <c r="B26" s="97"/>
      <c r="C26" s="97"/>
      <c r="D26" s="97"/>
      <c r="E26" s="97"/>
      <c r="F26" s="97"/>
      <c r="G26" s="97"/>
      <c r="H26" s="97"/>
      <c r="I26" s="97"/>
      <c r="J26" s="97"/>
      <c r="K26" s="98"/>
      <c r="L26" s="15">
        <v>41325</v>
      </c>
      <c r="M26" s="15">
        <v>41364</v>
      </c>
      <c r="N26" s="1">
        <f t="shared" si="1"/>
        <v>40</v>
      </c>
      <c r="P26" s="15">
        <v>41671</v>
      </c>
      <c r="Q26" s="15">
        <v>41850</v>
      </c>
      <c r="S26" s="1">
        <f t="shared" si="0"/>
        <v>180</v>
      </c>
    </row>
    <row r="27" spans="1:19" ht="32.25" customHeight="1" x14ac:dyDescent="0.2">
      <c r="A27" s="45" t="s">
        <v>45</v>
      </c>
      <c r="B27" s="46"/>
      <c r="C27" s="46"/>
      <c r="D27" s="46"/>
      <c r="E27" s="46"/>
      <c r="F27" s="46"/>
      <c r="G27" s="46"/>
      <c r="H27" s="46"/>
      <c r="I27" s="46"/>
      <c r="J27" s="46"/>
      <c r="K27" s="47"/>
      <c r="L27" s="15">
        <v>41369</v>
      </c>
      <c r="M27" s="15">
        <v>41423</v>
      </c>
      <c r="N27" s="1">
        <f t="shared" si="1"/>
        <v>55</v>
      </c>
      <c r="P27" s="15">
        <v>41857</v>
      </c>
      <c r="Q27" s="15">
        <v>42000</v>
      </c>
      <c r="S27" s="1">
        <f t="shared" si="0"/>
        <v>144</v>
      </c>
    </row>
    <row r="28" spans="1:19" ht="25.5" customHeight="1" x14ac:dyDescent="0.2">
      <c r="A28" s="93" t="s">
        <v>46</v>
      </c>
      <c r="B28" s="94"/>
      <c r="C28" s="94"/>
      <c r="D28" s="94"/>
      <c r="E28" s="94"/>
      <c r="F28" s="94"/>
      <c r="G28" s="94"/>
      <c r="H28" s="94"/>
      <c r="I28" s="94"/>
      <c r="J28" s="94"/>
      <c r="K28" s="95"/>
      <c r="L28" s="16">
        <v>41495</v>
      </c>
      <c r="M28" s="15">
        <v>41549</v>
      </c>
      <c r="N28" s="1">
        <f t="shared" si="1"/>
        <v>55</v>
      </c>
      <c r="P28" s="15">
        <v>42026</v>
      </c>
      <c r="Q28" s="15">
        <v>42034</v>
      </c>
      <c r="S28" s="1">
        <f t="shared" si="0"/>
        <v>9</v>
      </c>
    </row>
    <row r="29" spans="1:19" ht="77.25" customHeight="1" x14ac:dyDescent="0.2">
      <c r="A29" s="48"/>
      <c r="B29" s="23"/>
      <c r="C29" s="24"/>
      <c r="D29" s="24"/>
      <c r="E29" s="24"/>
      <c r="F29" s="25"/>
      <c r="G29" s="25"/>
      <c r="H29" s="24"/>
      <c r="I29" s="24"/>
      <c r="J29" s="24"/>
      <c r="K29" s="8"/>
      <c r="L29" s="17">
        <v>41549</v>
      </c>
      <c r="M29" s="17">
        <v>41636</v>
      </c>
      <c r="N29" s="1">
        <f t="shared" si="1"/>
        <v>88</v>
      </c>
      <c r="O29" s="9"/>
      <c r="P29" s="15">
        <v>42042</v>
      </c>
      <c r="Q29" s="15">
        <v>42090</v>
      </c>
      <c r="S29" s="1">
        <f t="shared" si="0"/>
        <v>49</v>
      </c>
    </row>
    <row r="30" spans="1:19" ht="15.75" customHeight="1" x14ac:dyDescent="0.2">
      <c r="A30" s="50"/>
      <c r="B30" s="51"/>
      <c r="C30" s="23" t="s">
        <v>34</v>
      </c>
      <c r="D30" s="23"/>
      <c r="E30" s="23"/>
      <c r="F30" s="25"/>
      <c r="G30" s="25"/>
      <c r="H30" s="25" t="s">
        <v>35</v>
      </c>
      <c r="I30" s="25"/>
      <c r="J30" s="25"/>
      <c r="K30" s="49"/>
      <c r="L30" s="18">
        <v>42486</v>
      </c>
      <c r="M30" s="18">
        <v>42490</v>
      </c>
      <c r="N30" s="1">
        <f t="shared" si="1"/>
        <v>5</v>
      </c>
      <c r="O30" s="9"/>
      <c r="P30" s="15">
        <v>42115</v>
      </c>
      <c r="Q30" s="15">
        <v>42394</v>
      </c>
      <c r="S30" s="1">
        <f t="shared" si="0"/>
        <v>280</v>
      </c>
    </row>
    <row r="31" spans="1:19" x14ac:dyDescent="0.2">
      <c r="A31" s="50"/>
      <c r="B31" s="51"/>
      <c r="C31" s="23" t="s">
        <v>11</v>
      </c>
      <c r="D31" s="23"/>
      <c r="E31" s="23"/>
      <c r="F31" s="25"/>
      <c r="G31" s="25"/>
      <c r="H31" s="25" t="s">
        <v>11</v>
      </c>
      <c r="I31" s="25"/>
      <c r="J31" s="25"/>
      <c r="K31" s="49"/>
      <c r="L31" s="17">
        <v>42513</v>
      </c>
      <c r="M31" s="17">
        <v>42521</v>
      </c>
      <c r="N31" s="1">
        <f t="shared" si="1"/>
        <v>9</v>
      </c>
      <c r="O31" s="9"/>
      <c r="P31" s="15">
        <v>42416</v>
      </c>
      <c r="Q31" s="15">
        <v>42460</v>
      </c>
      <c r="S31" s="1">
        <f t="shared" si="0"/>
        <v>45</v>
      </c>
    </row>
    <row r="32" spans="1:19" ht="18.75" customHeight="1" x14ac:dyDescent="0.2">
      <c r="A32" s="26" t="s">
        <v>28</v>
      </c>
      <c r="B32" s="27"/>
      <c r="C32" s="27"/>
      <c r="D32" s="27"/>
      <c r="E32" s="27"/>
      <c r="F32" s="27"/>
      <c r="G32" s="27"/>
      <c r="H32" s="27"/>
      <c r="I32" s="27"/>
      <c r="J32" s="27"/>
      <c r="K32" s="28"/>
      <c r="L32" s="17">
        <v>39645</v>
      </c>
      <c r="M32" s="17">
        <v>39812</v>
      </c>
      <c r="N32" s="1">
        <f t="shared" si="1"/>
        <v>168</v>
      </c>
      <c r="O32" s="9"/>
      <c r="P32" s="15">
        <v>42473</v>
      </c>
      <c r="Q32" s="15">
        <v>42487</v>
      </c>
      <c r="S32" s="1">
        <f t="shared" si="0"/>
        <v>15</v>
      </c>
    </row>
    <row r="33" spans="1:19" x14ac:dyDescent="0.2">
      <c r="A33" s="20" t="s">
        <v>19</v>
      </c>
      <c r="B33" s="21"/>
      <c r="C33" s="21"/>
      <c r="D33" s="21"/>
      <c r="E33" s="21"/>
      <c r="F33" s="21"/>
      <c r="G33" s="21"/>
      <c r="H33" s="21"/>
      <c r="I33" s="21"/>
      <c r="J33" s="21"/>
      <c r="K33" s="22"/>
      <c r="L33" s="15">
        <v>41243</v>
      </c>
      <c r="M33" s="15">
        <v>41274</v>
      </c>
      <c r="N33" s="1">
        <f t="shared" si="1"/>
        <v>32</v>
      </c>
      <c r="P33" s="15">
        <v>42549</v>
      </c>
      <c r="Q33" s="15">
        <v>42788</v>
      </c>
      <c r="S33" s="1">
        <f t="shared" si="0"/>
        <v>240</v>
      </c>
    </row>
    <row r="34" spans="1:19" x14ac:dyDescent="0.2">
      <c r="A34" s="20" t="s">
        <v>17</v>
      </c>
      <c r="B34" s="21"/>
      <c r="C34" s="21"/>
      <c r="D34" s="21"/>
      <c r="E34" s="21"/>
      <c r="F34" s="21"/>
      <c r="G34" s="21"/>
      <c r="H34" s="21"/>
      <c r="I34" s="21"/>
      <c r="J34" s="21"/>
      <c r="K34" s="22"/>
      <c r="L34" s="15">
        <v>41302</v>
      </c>
      <c r="M34" s="15">
        <v>41455</v>
      </c>
      <c r="N34" s="1">
        <f t="shared" si="1"/>
        <v>154</v>
      </c>
      <c r="P34" s="15">
        <v>42789</v>
      </c>
      <c r="Q34" s="15">
        <v>42805</v>
      </c>
      <c r="S34" s="1">
        <f t="shared" si="0"/>
        <v>17</v>
      </c>
    </row>
    <row r="35" spans="1:19" ht="18.75" customHeight="1" x14ac:dyDescent="0.2">
      <c r="A35" s="20" t="s">
        <v>30</v>
      </c>
      <c r="B35" s="21"/>
      <c r="C35" s="21"/>
      <c r="D35" s="21"/>
      <c r="E35" s="21"/>
      <c r="F35" s="21"/>
      <c r="G35" s="21"/>
      <c r="H35" s="21"/>
      <c r="I35" s="21"/>
      <c r="J35" s="21"/>
      <c r="K35" s="22"/>
      <c r="L35" s="15">
        <v>41459</v>
      </c>
      <c r="M35" s="15">
        <v>41484</v>
      </c>
      <c r="N35" s="1">
        <f t="shared" si="1"/>
        <v>26</v>
      </c>
      <c r="P35" s="15">
        <v>42852</v>
      </c>
      <c r="Q35" s="15">
        <v>42855</v>
      </c>
      <c r="S35" s="1">
        <f t="shared" si="0"/>
        <v>4</v>
      </c>
    </row>
    <row r="36" spans="1:19" ht="13.5" thickBot="1" x14ac:dyDescent="0.25">
      <c r="A36" s="38" t="s">
        <v>14</v>
      </c>
      <c r="B36" s="39"/>
      <c r="C36" s="39"/>
      <c r="D36" s="39"/>
      <c r="E36" s="39"/>
      <c r="F36" s="39"/>
      <c r="G36" s="39"/>
      <c r="H36" s="39"/>
      <c r="I36" s="39"/>
      <c r="J36" s="39"/>
      <c r="K36" s="40"/>
      <c r="L36" s="15">
        <v>41569</v>
      </c>
      <c r="M36" s="15">
        <v>41574</v>
      </c>
      <c r="N36" s="1">
        <f t="shared" si="1"/>
        <v>6</v>
      </c>
      <c r="P36" s="15">
        <v>42902</v>
      </c>
      <c r="Q36" s="15">
        <v>42949</v>
      </c>
      <c r="S36" s="1">
        <f t="shared" si="0"/>
        <v>48</v>
      </c>
    </row>
    <row r="37" spans="1:19" x14ac:dyDescent="0.2">
      <c r="L37" s="15">
        <v>41579</v>
      </c>
      <c r="M37" s="15">
        <v>41608</v>
      </c>
      <c r="N37" s="1">
        <f t="shared" si="1"/>
        <v>30</v>
      </c>
      <c r="P37" s="15">
        <v>42977</v>
      </c>
      <c r="Q37" s="15">
        <v>43131</v>
      </c>
      <c r="S37" s="1">
        <f t="shared" si="0"/>
        <v>155</v>
      </c>
    </row>
    <row r="38" spans="1:19" x14ac:dyDescent="0.2">
      <c r="L38" s="15">
        <v>41612</v>
      </c>
      <c r="M38" s="15">
        <v>41636</v>
      </c>
      <c r="N38" s="1">
        <f t="shared" si="1"/>
        <v>25</v>
      </c>
    </row>
    <row r="39" spans="1:19" x14ac:dyDescent="0.2">
      <c r="L39" s="15">
        <v>41664</v>
      </c>
      <c r="M39" s="15">
        <v>41848</v>
      </c>
      <c r="N39" s="1">
        <f t="shared" si="1"/>
        <v>185</v>
      </c>
    </row>
    <row r="40" spans="1:19" x14ac:dyDescent="0.2">
      <c r="L40" s="15">
        <v>41857</v>
      </c>
      <c r="M40" s="15">
        <v>42000</v>
      </c>
      <c r="N40" s="1">
        <f t="shared" si="1"/>
        <v>144</v>
      </c>
      <c r="S40" s="1">
        <f>SUM(S15:S39)</f>
        <v>1698</v>
      </c>
    </row>
    <row r="41" spans="1:19" x14ac:dyDescent="0.2">
      <c r="L41" s="15">
        <v>41864</v>
      </c>
      <c r="M41" s="15">
        <v>41907</v>
      </c>
      <c r="N41" s="1">
        <f t="shared" si="1"/>
        <v>44</v>
      </c>
    </row>
    <row r="42" spans="1:19" x14ac:dyDescent="0.2">
      <c r="L42" s="15">
        <v>41986</v>
      </c>
      <c r="M42" s="15">
        <v>42035</v>
      </c>
      <c r="N42" s="1">
        <f t="shared" si="1"/>
        <v>50</v>
      </c>
    </row>
    <row r="43" spans="1:19" x14ac:dyDescent="0.2">
      <c r="L43" s="15">
        <v>42026</v>
      </c>
      <c r="M43" s="15">
        <v>42034</v>
      </c>
      <c r="N43" s="1">
        <f t="shared" si="1"/>
        <v>9</v>
      </c>
      <c r="S43" s="1">
        <f>S40/365</f>
        <v>4.6520547945205477</v>
      </c>
    </row>
    <row r="44" spans="1:19" x14ac:dyDescent="0.2">
      <c r="L44" s="15">
        <v>42042</v>
      </c>
      <c r="M44" s="15">
        <v>42090</v>
      </c>
      <c r="N44" s="1">
        <f t="shared" si="1"/>
        <v>49</v>
      </c>
    </row>
    <row r="45" spans="1:19" x14ac:dyDescent="0.2">
      <c r="L45" s="15">
        <v>41986</v>
      </c>
      <c r="M45" s="15">
        <v>42035</v>
      </c>
      <c r="N45" s="1">
        <f t="shared" si="1"/>
        <v>50</v>
      </c>
    </row>
    <row r="46" spans="1:19" x14ac:dyDescent="0.2">
      <c r="L46" s="15">
        <v>42048</v>
      </c>
      <c r="M46" s="15">
        <v>42090</v>
      </c>
      <c r="N46" s="1">
        <f t="shared" si="1"/>
        <v>43</v>
      </c>
    </row>
    <row r="47" spans="1:19" x14ac:dyDescent="0.2">
      <c r="L47" s="15">
        <v>42115</v>
      </c>
      <c r="M47" s="15">
        <v>42204</v>
      </c>
      <c r="N47" s="1">
        <f t="shared" si="1"/>
        <v>90</v>
      </c>
    </row>
    <row r="48" spans="1:19" x14ac:dyDescent="0.2">
      <c r="L48" s="15">
        <v>42112</v>
      </c>
      <c r="M48" s="15">
        <v>42411</v>
      </c>
      <c r="N48" s="1">
        <f t="shared" si="1"/>
        <v>300</v>
      </c>
    </row>
    <row r="49" spans="12:15" x14ac:dyDescent="0.2">
      <c r="L49" s="15">
        <v>42241</v>
      </c>
      <c r="M49" s="15">
        <v>42390</v>
      </c>
      <c r="N49" s="1">
        <f t="shared" si="1"/>
        <v>150</v>
      </c>
    </row>
    <row r="50" spans="12:15" x14ac:dyDescent="0.2">
      <c r="L50" s="15">
        <v>39829</v>
      </c>
      <c r="M50" s="15">
        <v>40558</v>
      </c>
      <c r="N50" s="1">
        <f t="shared" si="1"/>
        <v>730</v>
      </c>
    </row>
    <row r="51" spans="12:15" x14ac:dyDescent="0.2">
      <c r="L51" s="15">
        <v>40562</v>
      </c>
      <c r="M51" s="15">
        <v>41057</v>
      </c>
      <c r="N51" s="1">
        <f t="shared" si="1"/>
        <v>496</v>
      </c>
    </row>
    <row r="52" spans="12:15" x14ac:dyDescent="0.2">
      <c r="L52" s="15">
        <v>41055</v>
      </c>
      <c r="M52" s="15">
        <v>41090</v>
      </c>
      <c r="N52" s="1">
        <f t="shared" si="1"/>
        <v>36</v>
      </c>
    </row>
    <row r="54" spans="12:15" x14ac:dyDescent="0.2">
      <c r="N54" s="1">
        <f>SUM(N16:N53)</f>
        <v>3815</v>
      </c>
    </row>
    <row r="56" spans="12:15" x14ac:dyDescent="0.2">
      <c r="N56" s="1">
        <f>N54/365</f>
        <v>10.452054794520548</v>
      </c>
      <c r="O56" s="1" t="s">
        <v>33</v>
      </c>
    </row>
  </sheetData>
  <mergeCells count="61">
    <mergeCell ref="A25:K25"/>
    <mergeCell ref="A28:K28"/>
    <mergeCell ref="A26:K26"/>
    <mergeCell ref="A15:B18"/>
    <mergeCell ref="C18:E18"/>
    <mergeCell ref="F18:H18"/>
    <mergeCell ref="F23:H23"/>
    <mergeCell ref="A19:E19"/>
    <mergeCell ref="F19:H19"/>
    <mergeCell ref="F20:H20"/>
    <mergeCell ref="F21:H21"/>
    <mergeCell ref="C21:E21"/>
    <mergeCell ref="F15:H15"/>
    <mergeCell ref="F16:H16"/>
    <mergeCell ref="F17:H17"/>
    <mergeCell ref="C17:E17"/>
    <mergeCell ref="A1:C6"/>
    <mergeCell ref="A10:K10"/>
    <mergeCell ref="A12:B14"/>
    <mergeCell ref="F12:H14"/>
    <mergeCell ref="A7:K7"/>
    <mergeCell ref="A9:K9"/>
    <mergeCell ref="A11:K11"/>
    <mergeCell ref="J1:K2"/>
    <mergeCell ref="J3:K4"/>
    <mergeCell ref="J5:K6"/>
    <mergeCell ref="D4:I6"/>
    <mergeCell ref="D1:I3"/>
    <mergeCell ref="I13:I14"/>
    <mergeCell ref="J13:J14"/>
    <mergeCell ref="A36:K36"/>
    <mergeCell ref="A33:K33"/>
    <mergeCell ref="A35:K35"/>
    <mergeCell ref="C15:E15"/>
    <mergeCell ref="C16:E16"/>
    <mergeCell ref="F22:H22"/>
    <mergeCell ref="A23:E23"/>
    <mergeCell ref="C20:E20"/>
    <mergeCell ref="A27:K27"/>
    <mergeCell ref="C22:E22"/>
    <mergeCell ref="A24:K24"/>
    <mergeCell ref="A29:B29"/>
    <mergeCell ref="F29:G29"/>
    <mergeCell ref="K30:K31"/>
    <mergeCell ref="A30:B31"/>
    <mergeCell ref="F30:G31"/>
    <mergeCell ref="A20:B22"/>
    <mergeCell ref="K13:K14"/>
    <mergeCell ref="C12:E14"/>
    <mergeCell ref="A8:C8"/>
    <mergeCell ref="D8:H8"/>
    <mergeCell ref="J8:K8"/>
    <mergeCell ref="I12:K12"/>
    <mergeCell ref="A34:K34"/>
    <mergeCell ref="C31:E31"/>
    <mergeCell ref="C30:E30"/>
    <mergeCell ref="C29:E29"/>
    <mergeCell ref="H29:J29"/>
    <mergeCell ref="H30:J30"/>
    <mergeCell ref="H31:J31"/>
    <mergeCell ref="A32:K32"/>
  </mergeCells>
  <phoneticPr fontId="1" type="noConversion"/>
  <printOptions horizontalCentered="1"/>
  <pageMargins left="0.19685039370078741" right="0.19685039370078741" top="0.39370078740157483" bottom="0.39370078740157483" header="0" footer="0.19685039370078741"/>
  <pageSetup scale="54"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2018-02-08T14:57:26Z</cp:lastPrinted>
  <dcterms:created xsi:type="dcterms:W3CDTF">2008-10-31T00:03:17Z</dcterms:created>
  <dcterms:modified xsi:type="dcterms:W3CDTF">2018-05-25T16:44:42Z</dcterms:modified>
</cp:coreProperties>
</file>